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Drupal Web Files\stu fall 2014 web\"/>
    </mc:Choice>
  </mc:AlternateContent>
  <bookViews>
    <workbookView xWindow="11415" yWindow="-60" windowWidth="10215" windowHeight="10095"/>
  </bookViews>
  <sheets>
    <sheet name="GR_Status" sheetId="6" r:id="rId1"/>
  </sheets>
  <definedNames>
    <definedName name="_xlnm.Print_Area" localSheetId="0">GR_Status!$A$1:$G$136</definedName>
    <definedName name="_xlnm.Print_Titles" localSheetId="0">GR_Status!$1:$4</definedName>
  </definedNames>
  <calcPr calcId="152511"/>
</workbook>
</file>

<file path=xl/calcChain.xml><?xml version="1.0" encoding="utf-8"?>
<calcChain xmlns="http://schemas.openxmlformats.org/spreadsheetml/2006/main">
  <c r="G131" i="6" l="1"/>
  <c r="F131" i="6"/>
  <c r="E131" i="6"/>
  <c r="G127" i="6" l="1"/>
  <c r="G128" i="6" s="1"/>
  <c r="G119" i="6"/>
  <c r="E119" i="6"/>
  <c r="F119" i="6"/>
  <c r="F110" i="6"/>
  <c r="E110" i="6"/>
  <c r="G110" i="6"/>
  <c r="F90" i="6"/>
  <c r="E90" i="6"/>
  <c r="G90" i="6"/>
  <c r="F128" i="6" l="1"/>
  <c r="E128" i="6"/>
  <c r="F50" i="6" l="1"/>
  <c r="E50" i="6"/>
  <c r="G50" i="6"/>
  <c r="F37" i="6"/>
  <c r="E37" i="6"/>
  <c r="G37" i="6"/>
  <c r="G30" i="6"/>
  <c r="F30" i="6"/>
  <c r="E30" i="6"/>
  <c r="G26" i="6"/>
  <c r="E26" i="6"/>
  <c r="F26" i="6"/>
  <c r="G14" i="6"/>
  <c r="G20" i="6" s="1"/>
  <c r="F14" i="6"/>
  <c r="F20" i="6" s="1"/>
  <c r="E14" i="6"/>
  <c r="E20" i="6" s="1"/>
  <c r="F52" i="6" l="1"/>
  <c r="F121" i="6" s="1"/>
  <c r="E52" i="6"/>
  <c r="E121" i="6" s="1"/>
  <c r="G52" i="6"/>
  <c r="G121" i="6" s="1"/>
</calcChain>
</file>

<file path=xl/sharedStrings.xml><?xml version="1.0" encoding="utf-8"?>
<sst xmlns="http://schemas.openxmlformats.org/spreadsheetml/2006/main" count="259" uniqueCount="199">
  <si>
    <t>AED</t>
  </si>
  <si>
    <t>Art Education K-12</t>
  </si>
  <si>
    <t>ENG</t>
  </si>
  <si>
    <t>English</t>
  </si>
  <si>
    <t>ENS</t>
  </si>
  <si>
    <t>English 7-12</t>
  </si>
  <si>
    <t>BIO</t>
  </si>
  <si>
    <t>Biology</t>
  </si>
  <si>
    <t>Chemistry</t>
  </si>
  <si>
    <t>EAS</t>
  </si>
  <si>
    <t>Earth Sciences</t>
  </si>
  <si>
    <t>HIS</t>
  </si>
  <si>
    <t>History</t>
  </si>
  <si>
    <t>Mathematics</t>
  </si>
  <si>
    <t>MTS</t>
  </si>
  <si>
    <t>Mathematics 7-12</t>
  </si>
  <si>
    <t>Physics</t>
  </si>
  <si>
    <t>Political Science</t>
  </si>
  <si>
    <t>SLP</t>
  </si>
  <si>
    <t>Speech-Language Pathology</t>
  </si>
  <si>
    <t>TED</t>
  </si>
  <si>
    <t>Technology Education</t>
  </si>
  <si>
    <t>CTE</t>
  </si>
  <si>
    <t>Career &amp; Technical Education</t>
  </si>
  <si>
    <t>Computer Information Systems</t>
  </si>
  <si>
    <t>CRJ</t>
  </si>
  <si>
    <t>Criminal Justice</t>
  </si>
  <si>
    <t>Industrial Technology</t>
  </si>
  <si>
    <t>MSED-AH</t>
  </si>
  <si>
    <t>CNS</t>
  </si>
  <si>
    <t>MA-AH</t>
  </si>
  <si>
    <t>Art Conservation</t>
  </si>
  <si>
    <t>ENGW</t>
  </si>
  <si>
    <t>GRPRE-AH</t>
  </si>
  <si>
    <t>Pre-English</t>
  </si>
  <si>
    <t>ADE</t>
  </si>
  <si>
    <t>GRCT-ED</t>
  </si>
  <si>
    <t>Adult Education</t>
  </si>
  <si>
    <t>MS-ED</t>
  </si>
  <si>
    <t>BME</t>
  </si>
  <si>
    <t>Business and Marketing Ed</t>
  </si>
  <si>
    <t>MSED-ED</t>
  </si>
  <si>
    <t>CEC</t>
  </si>
  <si>
    <t>Childhood &amp; Early Childhood Ed</t>
  </si>
  <si>
    <t>CUR</t>
  </si>
  <si>
    <t>Curriculum &amp; Instr</t>
  </si>
  <si>
    <t>EDL</t>
  </si>
  <si>
    <t>CAS-ED</t>
  </si>
  <si>
    <t>Educational Leadership</t>
  </si>
  <si>
    <t>EXA</t>
  </si>
  <si>
    <t>Special Education: Adolescence</t>
  </si>
  <si>
    <t>EXC</t>
  </si>
  <si>
    <t>Special Education: Early Child</t>
  </si>
  <si>
    <t>Exceptional Education</t>
  </si>
  <si>
    <t>HRD</t>
  </si>
  <si>
    <t>Human Resource Development</t>
  </si>
  <si>
    <t>XCE</t>
  </si>
  <si>
    <t>Special Education: Childhood E</t>
  </si>
  <si>
    <t>FSC</t>
  </si>
  <si>
    <t>MS-NS</t>
  </si>
  <si>
    <t>Forensic Science</t>
  </si>
  <si>
    <t>GND</t>
  </si>
  <si>
    <t>Graduate Non-Degree</t>
  </si>
  <si>
    <t>MUL</t>
  </si>
  <si>
    <t>MA-GR</t>
  </si>
  <si>
    <t>Multidisciplinary Studies</t>
  </si>
  <si>
    <t>MS-GR</t>
  </si>
  <si>
    <t>MULW</t>
  </si>
  <si>
    <t>GRPRE-GR</t>
  </si>
  <si>
    <t>Pre-Multidisciplinary General</t>
  </si>
  <si>
    <t>AEC</t>
  </si>
  <si>
    <t>MA-NS</t>
  </si>
  <si>
    <t>Applied Economics</t>
  </si>
  <si>
    <t>MSED-NS</t>
  </si>
  <si>
    <t>MST</t>
  </si>
  <si>
    <t>GRCT-NS</t>
  </si>
  <si>
    <t>Museum Studies</t>
  </si>
  <si>
    <t>PHA</t>
  </si>
  <si>
    <t>Physics Education 7-12, Altern</t>
  </si>
  <si>
    <t>PHS</t>
  </si>
  <si>
    <t>Physics Education 7-12</t>
  </si>
  <si>
    <t>SSS</t>
  </si>
  <si>
    <t>Social Studies 7-12</t>
  </si>
  <si>
    <t>MS-SP</t>
  </si>
  <si>
    <t>CRS</t>
  </si>
  <si>
    <t>Creative Studies</t>
  </si>
  <si>
    <t>CRSW</t>
  </si>
  <si>
    <t>GRPRE-SP</t>
  </si>
  <si>
    <t>Pre-Creative Studies</t>
  </si>
  <si>
    <t>CRT</t>
  </si>
  <si>
    <t>GRCT-SP</t>
  </si>
  <si>
    <t>Creativity and Change Leadersh</t>
  </si>
  <si>
    <t>MSED-SP</t>
  </si>
  <si>
    <t>EDT</t>
  </si>
  <si>
    <t>Educational Technology</t>
  </si>
  <si>
    <t>IDT</t>
  </si>
  <si>
    <t>Art Education</t>
  </si>
  <si>
    <t>Graduate School</t>
  </si>
  <si>
    <t>Modern and Classical Languages</t>
  </si>
  <si>
    <t>Economics and Finance</t>
  </si>
  <si>
    <t>Earth Sciences and Science Edu</t>
  </si>
  <si>
    <t>History and Social Studies Edu</t>
  </si>
  <si>
    <t>Speech Language Pathology</t>
  </si>
  <si>
    <t>School of Art and Humanities</t>
  </si>
  <si>
    <t>School of Education</t>
  </si>
  <si>
    <t>School of Natural and Social Sciences</t>
  </si>
  <si>
    <t>Major Cd</t>
  </si>
  <si>
    <t>Prog Code</t>
  </si>
  <si>
    <t>Major Description</t>
  </si>
  <si>
    <t>Department</t>
  </si>
  <si>
    <t>Department Total</t>
  </si>
  <si>
    <t>School of The Professions</t>
  </si>
  <si>
    <t>Enrollment by School, Program and Status</t>
  </si>
  <si>
    <t xml:space="preserve">Graduate </t>
  </si>
  <si>
    <t>[Institutional Research Home]</t>
  </si>
  <si>
    <t>FT</t>
  </si>
  <si>
    <t>PT</t>
  </si>
  <si>
    <t>Elementary Education &amp; Reading</t>
  </si>
  <si>
    <t>NODEGREE-GR</t>
  </si>
  <si>
    <t>FLE</t>
  </si>
  <si>
    <t>Foreign Language Education</t>
  </si>
  <si>
    <t>ECP</t>
  </si>
  <si>
    <t>Ed Leadership SBL/SDL Combined</t>
  </si>
  <si>
    <t>ACM</t>
  </si>
  <si>
    <t>Prof Appl Computational Math</t>
  </si>
  <si>
    <t>PMG</t>
  </si>
  <si>
    <t>Public Management</t>
  </si>
  <si>
    <t>Int. Ctr for Studies in Creat</t>
  </si>
  <si>
    <t>GIW</t>
  </si>
  <si>
    <t>LBT</t>
  </si>
  <si>
    <t>Literacy Specialist, Birth -12</t>
  </si>
  <si>
    <t>GRPRE-NS</t>
  </si>
  <si>
    <t>PNM</t>
  </si>
  <si>
    <t>MPA-NS</t>
  </si>
  <si>
    <t>Public and Nonprofit Mgmt</t>
  </si>
  <si>
    <t>Higher Education Admin</t>
  </si>
  <si>
    <t>HEA</t>
  </si>
  <si>
    <t>Higher Ed/Student Affairs Adm</t>
  </si>
  <si>
    <t>Inter. Grad Prog. For Edu.</t>
  </si>
  <si>
    <t>Total  Graduate Enrollment</t>
  </si>
  <si>
    <t>English Total</t>
  </si>
  <si>
    <t>Adult Education Total</t>
  </si>
  <si>
    <t>Career &amp; Technical Ed</t>
  </si>
  <si>
    <t>Career &amp; Technical Ed Total</t>
  </si>
  <si>
    <t>Elementary Education &amp; Reading Total</t>
  </si>
  <si>
    <t>EXS</t>
  </si>
  <si>
    <t xml:space="preserve"> Stu w/Dis SWD Generalist 7-12</t>
  </si>
  <si>
    <t>XEN</t>
  </si>
  <si>
    <t>SWD Gen 7-12 &amp; 7-12 Eng Lang</t>
  </si>
  <si>
    <t>XMT</t>
  </si>
  <si>
    <t>SWD Gen 7-12 &amp; 7-12 Math</t>
  </si>
  <si>
    <t>XSO</t>
  </si>
  <si>
    <t>SWD Gen 7-12 &amp; 7-12 Soc Stud</t>
  </si>
  <si>
    <t>Exceptional Education Total</t>
  </si>
  <si>
    <t>PNMW</t>
  </si>
  <si>
    <t>Pre-Public and Nonprofit Mgt</t>
  </si>
  <si>
    <t>SEA</t>
  </si>
  <si>
    <t>Grad International Workshop</t>
  </si>
  <si>
    <t>Total</t>
  </si>
  <si>
    <t>XBI</t>
  </si>
  <si>
    <t>SWD Gen 7-12 &amp; 7-12 Biology</t>
  </si>
  <si>
    <t>XES</t>
  </si>
  <si>
    <t>SWD Gen 7-12 &amp; 7-12 Earth Sci</t>
  </si>
  <si>
    <t>SBI</t>
  </si>
  <si>
    <t>Science Edu: Biology 7-12</t>
  </si>
  <si>
    <t>SCH</t>
  </si>
  <si>
    <t>Science Edu: Chemistry 7-12</t>
  </si>
  <si>
    <t>Science Edu: Earth Sci 7-12</t>
  </si>
  <si>
    <t>Great Lakes Center</t>
  </si>
  <si>
    <t>GLE</t>
  </si>
  <si>
    <t>Great Lakes Ecosystem Sci - MA</t>
  </si>
  <si>
    <t>GLS</t>
  </si>
  <si>
    <t>Great Lakes Ecosystem Sci - MS</t>
  </si>
  <si>
    <t>Great Lakes Center Total</t>
  </si>
  <si>
    <t>Fall 2014</t>
  </si>
  <si>
    <t>[Fall 2014 - Fact Sheet]</t>
  </si>
  <si>
    <t>Music</t>
  </si>
  <si>
    <t>MED</t>
  </si>
  <si>
    <t>MM-AH</t>
  </si>
  <si>
    <t>Music Education</t>
  </si>
  <si>
    <t>XCEW</t>
  </si>
  <si>
    <t>GRPRE-ED</t>
  </si>
  <si>
    <t>Pre-Spec Ed: Childhood Educa</t>
  </si>
  <si>
    <t>XFR</t>
  </si>
  <si>
    <t>SWD Gen 7-12 &amp; 7-12 French</t>
  </si>
  <si>
    <t>Earth Sciences and Science Edu Total</t>
  </si>
  <si>
    <t>History and Social Studies Edu Total</t>
  </si>
  <si>
    <t>Mathematics Total</t>
  </si>
  <si>
    <t>Physics Total</t>
  </si>
  <si>
    <t>Political Science Total</t>
  </si>
  <si>
    <t>Engineering Technology</t>
  </si>
  <si>
    <t>Engineering Technology Total</t>
  </si>
  <si>
    <t>Int. Ctr for Studies in Creat Total</t>
  </si>
  <si>
    <t>Graduate School Total</t>
  </si>
  <si>
    <t>Total Grad, CPS,  and IGPE Enrollment</t>
  </si>
  <si>
    <t>INL</t>
  </si>
  <si>
    <t>UG-3+2-INL</t>
  </si>
  <si>
    <t>International - UG to GR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</si>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</sst>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2" fillId="0" borderId="0"/>
    <xf numFmtId="0" fontId="3" fillId="0" borderId="0"/>
    <xf numFmtId="0" fontId="4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/>
    <xf numFmtId="0" fontId="22" fillId="33" borderId="0" xfId="0" applyFont="1" applyFill="1"/>
    <xf numFmtId="0" fontId="21" fillId="33" borderId="1" xfId="0" applyFont="1" applyFill="1" applyBorder="1"/>
    <xf numFmtId="0" fontId="21" fillId="33" borderId="1" xfId="0" applyFont="1" applyFill="1" applyBorder="1" applyAlignment="1">
      <alignment horizontal="right"/>
    </xf>
    <xf numFmtId="0" fontId="23" fillId="33" borderId="0" xfId="0" applyFont="1" applyFill="1"/>
    <xf numFmtId="0" fontId="24" fillId="33" borderId="0" xfId="40" applyFont="1" applyFill="1"/>
    <xf numFmtId="0" fontId="24" fillId="33" borderId="0" xfId="40" applyNumberFormat="1" applyFont="1" applyFill="1"/>
    <xf numFmtId="0" fontId="21" fillId="33" borderId="0" xfId="0" applyFont="1" applyFill="1"/>
    <xf numFmtId="164" fontId="21" fillId="33" borderId="0" xfId="0" applyNumberFormat="1" applyFont="1" applyFill="1"/>
    <xf numFmtId="0" fontId="22" fillId="33" borderId="0" xfId="0" applyNumberFormat="1" applyFont="1" applyFill="1"/>
    <xf numFmtId="0" fontId="22" fillId="0" borderId="0" xfId="0" applyNumberFormat="1" applyFont="1"/>
    <xf numFmtId="0" fontId="22" fillId="0" borderId="0" xfId="0" applyFont="1"/>
    <xf numFmtId="0" fontId="21" fillId="34" borderId="0" xfId="0" applyFont="1" applyFill="1"/>
    <xf numFmtId="164" fontId="21" fillId="34" borderId="0" xfId="28" applyNumberFormat="1" applyFont="1" applyFill="1"/>
    <xf numFmtId="0" fontId="21" fillId="33" borderId="0" xfId="0" applyFont="1" applyFill="1" applyAlignment="1">
      <alignment horizontal="center"/>
    </xf>
    <xf numFmtId="0" fontId="0" fillId="35" borderId="0" xfId="0" applyFill="1"/>
    <xf numFmtId="0" fontId="25" fillId="35" borderId="0" xfId="35" applyFont="1" applyFill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4" TargetMode="External"/><Relationship Id="rId2" Type="http://schemas.openxmlformats.org/officeDocument/2006/relationships/hyperlink" Target="../../../../gachetym/Documents/Enrollment%20Summary/index.html" TargetMode="External"/><Relationship Id="rId1" Type="http://schemas.openxmlformats.org/officeDocument/2006/relationships/hyperlink" Target="../../../../gachetym/Documents/Enrollment%20Summary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"/>
  <sheetViews>
    <sheetView showGridLines="0" tabSelected="1" zoomScale="80" zoomScaleNormal="80" workbookViewId="0">
      <selection activeCell="D139" sqref="D139"/>
    </sheetView>
  </sheetViews>
  <sheetFormatPr defaultRowHeight="15" x14ac:dyDescent="0.2"/>
  <cols>
    <col min="1" max="1" width="46.5703125" style="1" bestFit="1" customWidth="1"/>
    <col min="2" max="2" width="11.42578125" style="1" bestFit="1" customWidth="1"/>
    <col min="3" max="3" width="18.85546875" style="1" bestFit="1" customWidth="1"/>
    <col min="4" max="4" width="38.5703125" style="1" bestFit="1" customWidth="1"/>
    <col min="5" max="5" width="6.5703125" style="1" bestFit="1" customWidth="1"/>
    <col min="6" max="7" width="8.42578125" style="1" bestFit="1" customWidth="1"/>
    <col min="8" max="16384" width="9.140625" style="1"/>
  </cols>
  <sheetData>
    <row r="1" spans="1:7" ht="15.75" x14ac:dyDescent="0.25">
      <c r="A1" s="14" t="s">
        <v>113</v>
      </c>
      <c r="B1" s="14"/>
      <c r="C1" s="14"/>
      <c r="D1" s="14"/>
      <c r="E1" s="14"/>
      <c r="F1" s="14"/>
      <c r="G1" s="14"/>
    </row>
    <row r="2" spans="1:7" ht="15.75" x14ac:dyDescent="0.25">
      <c r="A2" s="14" t="s">
        <v>112</v>
      </c>
      <c r="B2" s="14"/>
      <c r="C2" s="14"/>
      <c r="D2" s="14"/>
      <c r="E2" s="14"/>
      <c r="F2" s="14"/>
      <c r="G2" s="14"/>
    </row>
    <row r="3" spans="1:7" ht="15.75" x14ac:dyDescent="0.25">
      <c r="A3" s="14" t="s">
        <v>174</v>
      </c>
      <c r="B3" s="14"/>
      <c r="C3" s="14"/>
      <c r="D3" s="14"/>
      <c r="E3" s="14"/>
      <c r="F3" s="14"/>
      <c r="G3" s="14"/>
    </row>
    <row r="4" spans="1:7" ht="15.75" x14ac:dyDescent="0.25">
      <c r="A4" s="2" t="s">
        <v>109</v>
      </c>
      <c r="B4" s="2" t="s">
        <v>106</v>
      </c>
      <c r="C4" s="2" t="s">
        <v>107</v>
      </c>
      <c r="D4" s="2" t="s">
        <v>108</v>
      </c>
      <c r="E4" s="3" t="s">
        <v>115</v>
      </c>
      <c r="F4" s="3" t="s">
        <v>116</v>
      </c>
      <c r="G4" s="3" t="s">
        <v>158</v>
      </c>
    </row>
    <row r="6" spans="1:7" x14ac:dyDescent="0.2">
      <c r="A6" s="4" t="s">
        <v>103</v>
      </c>
    </row>
    <row r="7" spans="1:7" x14ac:dyDescent="0.2">
      <c r="A7" s="1" t="s">
        <v>31</v>
      </c>
      <c r="B7" s="1" t="s">
        <v>29</v>
      </c>
      <c r="C7" s="1" t="s">
        <v>30</v>
      </c>
      <c r="D7" s="1" t="s">
        <v>31</v>
      </c>
      <c r="E7" s="9">
        <v>30</v>
      </c>
      <c r="F7" s="9"/>
      <c r="G7" s="9">
        <v>30</v>
      </c>
    </row>
    <row r="8" spans="1:7" x14ac:dyDescent="0.2">
      <c r="A8" s="4"/>
    </row>
    <row r="9" spans="1:7" x14ac:dyDescent="0.2">
      <c r="A9" s="1" t="s">
        <v>96</v>
      </c>
      <c r="B9" s="1" t="s">
        <v>0</v>
      </c>
      <c r="C9" s="1" t="s">
        <v>28</v>
      </c>
      <c r="D9" s="1" t="s">
        <v>1</v>
      </c>
      <c r="E9" s="10">
        <v>2</v>
      </c>
      <c r="F9" s="10">
        <v>16</v>
      </c>
      <c r="G9" s="10">
        <v>18</v>
      </c>
    </row>
    <row r="10" spans="1:7" x14ac:dyDescent="0.2">
      <c r="A10" s="5"/>
      <c r="B10" s="5"/>
      <c r="C10" s="5"/>
      <c r="D10" s="5"/>
      <c r="E10" s="6"/>
      <c r="F10" s="6"/>
      <c r="G10" s="6"/>
    </row>
    <row r="11" spans="1:7" x14ac:dyDescent="0.2">
      <c r="A11" s="1" t="s">
        <v>3</v>
      </c>
      <c r="B11" s="11" t="s">
        <v>2</v>
      </c>
      <c r="C11" s="11" t="s">
        <v>30</v>
      </c>
      <c r="D11" s="11" t="s">
        <v>3</v>
      </c>
      <c r="E11" s="10">
        <v>9</v>
      </c>
      <c r="F11" s="10">
        <v>12</v>
      </c>
      <c r="G11" s="10">
        <v>21</v>
      </c>
    </row>
    <row r="12" spans="1:7" x14ac:dyDescent="0.2">
      <c r="B12" s="11" t="s">
        <v>32</v>
      </c>
      <c r="C12" s="11" t="s">
        <v>33</v>
      </c>
      <c r="D12" s="11" t="s">
        <v>34</v>
      </c>
      <c r="E12" s="10"/>
      <c r="F12" s="10">
        <v>1</v>
      </c>
      <c r="G12" s="10">
        <v>1</v>
      </c>
    </row>
    <row r="13" spans="1:7" x14ac:dyDescent="0.2">
      <c r="B13" s="11" t="s">
        <v>4</v>
      </c>
      <c r="C13" s="11" t="s">
        <v>28</v>
      </c>
      <c r="D13" s="11" t="s">
        <v>5</v>
      </c>
      <c r="E13" s="10">
        <v>7</v>
      </c>
      <c r="F13" s="10">
        <v>4</v>
      </c>
      <c r="G13" s="10">
        <v>11</v>
      </c>
    </row>
    <row r="14" spans="1:7" x14ac:dyDescent="0.2">
      <c r="A14" s="1" t="s">
        <v>140</v>
      </c>
      <c r="E14" s="9">
        <f>SUM(E11:E13)</f>
        <v>16</v>
      </c>
      <c r="F14" s="9">
        <f t="shared" ref="F14:G14" si="0">SUM(F11:F13)</f>
        <v>17</v>
      </c>
      <c r="G14" s="9">
        <f t="shared" si="0"/>
        <v>33</v>
      </c>
    </row>
    <row r="16" spans="1:7" x14ac:dyDescent="0.2">
      <c r="A16" s="1" t="s">
        <v>98</v>
      </c>
      <c r="B16" s="1" t="s">
        <v>119</v>
      </c>
      <c r="C16" s="1" t="s">
        <v>28</v>
      </c>
      <c r="D16" s="1" t="s">
        <v>120</v>
      </c>
      <c r="E16" s="9"/>
      <c r="F16" s="9">
        <v>3</v>
      </c>
      <c r="G16" s="9">
        <v>3</v>
      </c>
    </row>
    <row r="18" spans="1:7" x14ac:dyDescent="0.2">
      <c r="A18" s="11" t="s">
        <v>176</v>
      </c>
      <c r="B18" s="11" t="s">
        <v>177</v>
      </c>
      <c r="C18" s="11" t="s">
        <v>178</v>
      </c>
      <c r="D18" s="11" t="s">
        <v>179</v>
      </c>
      <c r="E18" s="10"/>
      <c r="F18" s="10">
        <v>10</v>
      </c>
      <c r="G18" s="10">
        <v>10</v>
      </c>
    </row>
    <row r="20" spans="1:7" ht="15.75" x14ac:dyDescent="0.25">
      <c r="A20" s="4" t="s">
        <v>103</v>
      </c>
      <c r="E20" s="7">
        <f t="shared" ref="E20" si="1">SUM(E18,E16,E14,E9,E7)</f>
        <v>48</v>
      </c>
      <c r="F20" s="7">
        <f>SUM(F18,F16,F14,F9,F7)</f>
        <v>46</v>
      </c>
      <c r="G20" s="7">
        <f t="shared" ref="G20" si="2">SUM(G18,G16,G14,G9,G7)</f>
        <v>94</v>
      </c>
    </row>
    <row r="22" spans="1:7" x14ac:dyDescent="0.2">
      <c r="A22" s="4" t="s">
        <v>104</v>
      </c>
    </row>
    <row r="23" spans="1:7" x14ac:dyDescent="0.2">
      <c r="A23" s="1" t="s">
        <v>37</v>
      </c>
      <c r="B23" s="11" t="s">
        <v>35</v>
      </c>
      <c r="C23" s="11" t="s">
        <v>36</v>
      </c>
      <c r="D23" s="11" t="s">
        <v>37</v>
      </c>
      <c r="E23" s="10"/>
      <c r="F23" s="10">
        <v>5</v>
      </c>
      <c r="G23" s="10">
        <v>5</v>
      </c>
    </row>
    <row r="24" spans="1:7" x14ac:dyDescent="0.2">
      <c r="B24" s="11"/>
      <c r="C24" s="11" t="s">
        <v>38</v>
      </c>
      <c r="D24" s="11" t="s">
        <v>37</v>
      </c>
      <c r="E24" s="10">
        <v>7</v>
      </c>
      <c r="F24" s="10">
        <v>53</v>
      </c>
      <c r="G24" s="10">
        <v>60</v>
      </c>
    </row>
    <row r="25" spans="1:7" x14ac:dyDescent="0.2">
      <c r="B25" s="11" t="s">
        <v>54</v>
      </c>
      <c r="C25" s="11" t="s">
        <v>36</v>
      </c>
      <c r="D25" s="11" t="s">
        <v>55</v>
      </c>
      <c r="E25" s="10"/>
      <c r="F25" s="10">
        <v>5</v>
      </c>
      <c r="G25" s="10">
        <v>5</v>
      </c>
    </row>
    <row r="26" spans="1:7" x14ac:dyDescent="0.2">
      <c r="A26" s="1" t="s">
        <v>141</v>
      </c>
      <c r="E26" s="9">
        <f t="shared" ref="E26" si="3">SUM(E23:E25)</f>
        <v>7</v>
      </c>
      <c r="F26" s="9">
        <f>SUM(F23:F25)</f>
        <v>63</v>
      </c>
      <c r="G26" s="9">
        <f t="shared" ref="G26" si="4">SUM(G23:G25)</f>
        <v>70</v>
      </c>
    </row>
    <row r="27" spans="1:7" x14ac:dyDescent="0.2">
      <c r="E27" s="9"/>
      <c r="F27" s="9"/>
      <c r="G27" s="9"/>
    </row>
    <row r="28" spans="1:7" x14ac:dyDescent="0.2">
      <c r="A28" s="1" t="s">
        <v>142</v>
      </c>
      <c r="B28" s="1" t="s">
        <v>39</v>
      </c>
      <c r="C28" s="1" t="s">
        <v>41</v>
      </c>
      <c r="D28" s="1" t="s">
        <v>40</v>
      </c>
      <c r="E28" s="10"/>
      <c r="F28" s="10">
        <v>3</v>
      </c>
      <c r="G28" s="10">
        <v>3</v>
      </c>
    </row>
    <row r="29" spans="1:7" x14ac:dyDescent="0.2">
      <c r="B29" s="1" t="s">
        <v>22</v>
      </c>
      <c r="C29" s="1" t="s">
        <v>41</v>
      </c>
      <c r="D29" s="1" t="s">
        <v>23</v>
      </c>
      <c r="E29" s="10">
        <v>7</v>
      </c>
      <c r="F29" s="10">
        <v>13</v>
      </c>
      <c r="G29" s="10">
        <v>20</v>
      </c>
    </row>
    <row r="30" spans="1:7" x14ac:dyDescent="0.2">
      <c r="A30" s="1" t="s">
        <v>143</v>
      </c>
      <c r="E30" s="9">
        <f>SUM(E28:E29)</f>
        <v>7</v>
      </c>
      <c r="F30" s="9">
        <f t="shared" ref="F30:G30" si="5">SUM(F28:F29)</f>
        <v>16</v>
      </c>
      <c r="G30" s="9">
        <f t="shared" si="5"/>
        <v>23</v>
      </c>
    </row>
    <row r="31" spans="1:7" x14ac:dyDescent="0.2">
      <c r="E31" s="9"/>
      <c r="F31" s="9"/>
      <c r="G31" s="9"/>
    </row>
    <row r="32" spans="1:7" x14ac:dyDescent="0.2">
      <c r="A32" s="1" t="s">
        <v>117</v>
      </c>
      <c r="B32" s="1" t="s">
        <v>42</v>
      </c>
      <c r="C32" s="1" t="s">
        <v>41</v>
      </c>
      <c r="D32" s="1" t="s">
        <v>43</v>
      </c>
      <c r="E32" s="10">
        <v>15</v>
      </c>
      <c r="F32" s="10"/>
      <c r="G32" s="10">
        <v>15</v>
      </c>
    </row>
    <row r="33" spans="1:7" x14ac:dyDescent="0.2">
      <c r="B33" s="1" t="s">
        <v>44</v>
      </c>
      <c r="C33" s="1" t="s">
        <v>41</v>
      </c>
      <c r="D33" s="1" t="s">
        <v>45</v>
      </c>
      <c r="E33" s="10">
        <v>24</v>
      </c>
      <c r="F33" s="10">
        <v>34</v>
      </c>
      <c r="G33" s="10">
        <v>58</v>
      </c>
    </row>
    <row r="34" spans="1:7" x14ac:dyDescent="0.2">
      <c r="B34" s="1" t="s">
        <v>121</v>
      </c>
      <c r="C34" s="1" t="s">
        <v>47</v>
      </c>
      <c r="D34" s="1" t="s">
        <v>122</v>
      </c>
      <c r="E34" s="10">
        <v>4</v>
      </c>
      <c r="F34" s="10">
        <v>15</v>
      </c>
      <c r="G34" s="10">
        <v>19</v>
      </c>
    </row>
    <row r="35" spans="1:7" x14ac:dyDescent="0.2">
      <c r="B35" s="1" t="s">
        <v>46</v>
      </c>
      <c r="C35" s="1" t="s">
        <v>47</v>
      </c>
      <c r="D35" s="1" t="s">
        <v>48</v>
      </c>
      <c r="E35" s="10">
        <v>1</v>
      </c>
      <c r="F35" s="10">
        <v>7</v>
      </c>
      <c r="G35" s="10">
        <v>8</v>
      </c>
    </row>
    <row r="36" spans="1:7" x14ac:dyDescent="0.2">
      <c r="B36" s="1" t="s">
        <v>129</v>
      </c>
      <c r="C36" s="1" t="s">
        <v>41</v>
      </c>
      <c r="D36" s="1" t="s">
        <v>130</v>
      </c>
      <c r="E36" s="10">
        <v>17</v>
      </c>
      <c r="F36" s="10">
        <v>12</v>
      </c>
      <c r="G36" s="10">
        <v>29</v>
      </c>
    </row>
    <row r="37" spans="1:7" x14ac:dyDescent="0.2">
      <c r="A37" s="1" t="s">
        <v>144</v>
      </c>
      <c r="E37" s="9">
        <f t="shared" ref="E37:F37" si="6">SUM(E32:E36)</f>
        <v>61</v>
      </c>
      <c r="F37" s="9">
        <f t="shared" si="6"/>
        <v>68</v>
      </c>
      <c r="G37" s="9">
        <f>SUM(G32:G36)</f>
        <v>129</v>
      </c>
    </row>
    <row r="38" spans="1:7" x14ac:dyDescent="0.2">
      <c r="E38" s="9"/>
      <c r="F38" s="9"/>
      <c r="G38" s="9"/>
    </row>
    <row r="39" spans="1:7" x14ac:dyDescent="0.2">
      <c r="A39" s="1" t="s">
        <v>53</v>
      </c>
      <c r="B39" s="11" t="s">
        <v>49</v>
      </c>
      <c r="C39" s="11" t="s">
        <v>41</v>
      </c>
      <c r="D39" s="11" t="s">
        <v>50</v>
      </c>
      <c r="E39" s="10"/>
      <c r="F39" s="10">
        <v>1</v>
      </c>
      <c r="G39" s="10">
        <v>1</v>
      </c>
    </row>
    <row r="40" spans="1:7" x14ac:dyDescent="0.2">
      <c r="B40" s="11" t="s">
        <v>51</v>
      </c>
      <c r="C40" s="11" t="s">
        <v>41</v>
      </c>
      <c r="D40" s="11" t="s">
        <v>52</v>
      </c>
      <c r="E40" s="10">
        <v>4</v>
      </c>
      <c r="F40" s="10">
        <v>15</v>
      </c>
      <c r="G40" s="10">
        <v>19</v>
      </c>
    </row>
    <row r="41" spans="1:7" x14ac:dyDescent="0.2">
      <c r="B41" s="11" t="s">
        <v>145</v>
      </c>
      <c r="C41" s="11" t="s">
        <v>41</v>
      </c>
      <c r="D41" s="11" t="s">
        <v>146</v>
      </c>
      <c r="E41" s="10">
        <v>12</v>
      </c>
      <c r="F41" s="10">
        <v>29</v>
      </c>
      <c r="G41" s="10">
        <v>41</v>
      </c>
    </row>
    <row r="42" spans="1:7" x14ac:dyDescent="0.2">
      <c r="B42" s="11" t="s">
        <v>159</v>
      </c>
      <c r="C42" s="11" t="s">
        <v>41</v>
      </c>
      <c r="D42" s="11" t="s">
        <v>160</v>
      </c>
      <c r="E42" s="10"/>
      <c r="F42" s="10">
        <v>1</v>
      </c>
      <c r="G42" s="10">
        <v>1</v>
      </c>
    </row>
    <row r="43" spans="1:7" x14ac:dyDescent="0.2">
      <c r="B43" s="11" t="s">
        <v>56</v>
      </c>
      <c r="C43" s="11" t="s">
        <v>41</v>
      </c>
      <c r="D43" s="11" t="s">
        <v>57</v>
      </c>
      <c r="E43" s="10">
        <v>32</v>
      </c>
      <c r="F43" s="10">
        <v>67</v>
      </c>
      <c r="G43" s="10">
        <v>99</v>
      </c>
    </row>
    <row r="44" spans="1:7" x14ac:dyDescent="0.2">
      <c r="B44" s="11" t="s">
        <v>180</v>
      </c>
      <c r="C44" s="11" t="s">
        <v>181</v>
      </c>
      <c r="D44" s="11" t="s">
        <v>182</v>
      </c>
      <c r="E44" s="10"/>
      <c r="F44" s="10">
        <v>4</v>
      </c>
      <c r="G44" s="10">
        <v>4</v>
      </c>
    </row>
    <row r="45" spans="1:7" x14ac:dyDescent="0.2">
      <c r="B45" s="11" t="s">
        <v>147</v>
      </c>
      <c r="C45" s="11" t="s">
        <v>41</v>
      </c>
      <c r="D45" s="11" t="s">
        <v>148</v>
      </c>
      <c r="E45" s="10">
        <v>5</v>
      </c>
      <c r="F45" s="10">
        <v>7</v>
      </c>
      <c r="G45" s="10">
        <v>12</v>
      </c>
    </row>
    <row r="46" spans="1:7" x14ac:dyDescent="0.2">
      <c r="B46" s="11" t="s">
        <v>161</v>
      </c>
      <c r="C46" s="11" t="s">
        <v>41</v>
      </c>
      <c r="D46" s="11" t="s">
        <v>162</v>
      </c>
      <c r="E46" s="10">
        <v>1</v>
      </c>
      <c r="F46" s="10">
        <v>1</v>
      </c>
      <c r="G46" s="10">
        <v>2</v>
      </c>
    </row>
    <row r="47" spans="1:7" x14ac:dyDescent="0.2">
      <c r="B47" s="11" t="s">
        <v>183</v>
      </c>
      <c r="C47" s="11" t="s">
        <v>41</v>
      </c>
      <c r="D47" s="11" t="s">
        <v>184</v>
      </c>
      <c r="E47" s="10"/>
      <c r="F47" s="10">
        <v>2</v>
      </c>
      <c r="G47" s="10">
        <v>2</v>
      </c>
    </row>
    <row r="48" spans="1:7" x14ac:dyDescent="0.2">
      <c r="B48" s="11" t="s">
        <v>149</v>
      </c>
      <c r="C48" s="11" t="s">
        <v>41</v>
      </c>
      <c r="D48" s="11" t="s">
        <v>150</v>
      </c>
      <c r="E48" s="10">
        <v>1</v>
      </c>
      <c r="F48" s="10">
        <v>4</v>
      </c>
      <c r="G48" s="10">
        <v>5</v>
      </c>
    </row>
    <row r="49" spans="1:7" x14ac:dyDescent="0.2">
      <c r="B49" s="11" t="s">
        <v>151</v>
      </c>
      <c r="C49" s="11" t="s">
        <v>41</v>
      </c>
      <c r="D49" s="11" t="s">
        <v>152</v>
      </c>
      <c r="E49" s="10">
        <v>5</v>
      </c>
      <c r="F49" s="10">
        <v>8</v>
      </c>
      <c r="G49" s="10">
        <v>13</v>
      </c>
    </row>
    <row r="50" spans="1:7" x14ac:dyDescent="0.2">
      <c r="A50" s="1" t="s">
        <v>153</v>
      </c>
      <c r="E50" s="9">
        <f>SUM(E39:E49)</f>
        <v>60</v>
      </c>
      <c r="F50" s="9">
        <f>SUM(F39:F49)</f>
        <v>139</v>
      </c>
      <c r="G50" s="9">
        <f>SUM(G39:G49)</f>
        <v>199</v>
      </c>
    </row>
    <row r="51" spans="1:7" x14ac:dyDescent="0.2">
      <c r="E51" s="9"/>
      <c r="F51" s="9"/>
      <c r="G51" s="9"/>
    </row>
    <row r="52" spans="1:7" ht="15.75" x14ac:dyDescent="0.25">
      <c r="A52" s="4" t="s">
        <v>104</v>
      </c>
      <c r="E52" s="7">
        <f>SUM(E50,E37,E30,E26)</f>
        <v>135</v>
      </c>
      <c r="F52" s="7">
        <f>SUM(F50,F37,F30,F26)</f>
        <v>286</v>
      </c>
      <c r="G52" s="7">
        <f>SUM(G50,G37,G30,G26)</f>
        <v>421</v>
      </c>
    </row>
    <row r="54" spans="1:7" x14ac:dyDescent="0.2">
      <c r="A54" s="4" t="s">
        <v>105</v>
      </c>
    </row>
    <row r="55" spans="1:7" x14ac:dyDescent="0.2">
      <c r="A55" s="5" t="s">
        <v>7</v>
      </c>
      <c r="B55" s="11" t="s">
        <v>6</v>
      </c>
      <c r="C55" s="11" t="s">
        <v>71</v>
      </c>
      <c r="D55" s="11" t="s">
        <v>7</v>
      </c>
      <c r="E55" s="10">
        <v>11</v>
      </c>
      <c r="F55" s="10">
        <v>16</v>
      </c>
      <c r="G55" s="10">
        <v>27</v>
      </c>
    </row>
    <row r="57" spans="1:7" x14ac:dyDescent="0.2">
      <c r="A57" s="11" t="s">
        <v>8</v>
      </c>
      <c r="B57" s="11" t="s">
        <v>58</v>
      </c>
      <c r="C57" s="11" t="s">
        <v>59</v>
      </c>
      <c r="D57" s="11" t="s">
        <v>60</v>
      </c>
      <c r="E57" s="10">
        <v>7</v>
      </c>
      <c r="F57" s="10">
        <v>4</v>
      </c>
      <c r="G57" s="10">
        <v>11</v>
      </c>
    </row>
    <row r="58" spans="1:7" x14ac:dyDescent="0.2">
      <c r="A58" s="11"/>
      <c r="B58" s="11"/>
      <c r="C58" s="11"/>
      <c r="D58" s="11"/>
      <c r="E58" s="10"/>
      <c r="F58" s="10"/>
      <c r="G58" s="10"/>
    </row>
    <row r="59" spans="1:7" x14ac:dyDescent="0.2">
      <c r="A59" s="11" t="s">
        <v>100</v>
      </c>
      <c r="B59" s="11" t="s">
        <v>9</v>
      </c>
      <c r="C59" s="11" t="s">
        <v>73</v>
      </c>
      <c r="D59" s="11" t="s">
        <v>10</v>
      </c>
      <c r="E59" s="10"/>
      <c r="F59" s="10">
        <v>1</v>
      </c>
      <c r="G59" s="10">
        <v>1</v>
      </c>
    </row>
    <row r="60" spans="1:7" x14ac:dyDescent="0.2">
      <c r="A60" s="11"/>
      <c r="B60" s="11" t="s">
        <v>163</v>
      </c>
      <c r="C60" s="11" t="s">
        <v>73</v>
      </c>
      <c r="D60" s="11" t="s">
        <v>164</v>
      </c>
      <c r="E60" s="10">
        <v>12</v>
      </c>
      <c r="F60" s="10">
        <v>1</v>
      </c>
      <c r="G60" s="10">
        <v>13</v>
      </c>
    </row>
    <row r="61" spans="1:7" x14ac:dyDescent="0.2">
      <c r="A61" s="11"/>
      <c r="B61" s="11" t="s">
        <v>165</v>
      </c>
      <c r="C61" s="11" t="s">
        <v>73</v>
      </c>
      <c r="D61" s="11" t="s">
        <v>166</v>
      </c>
      <c r="E61" s="10">
        <v>3</v>
      </c>
      <c r="F61" s="10">
        <v>1</v>
      </c>
      <c r="G61" s="10">
        <v>4</v>
      </c>
    </row>
    <row r="62" spans="1:7" x14ac:dyDescent="0.2">
      <c r="A62" s="11"/>
      <c r="B62" s="11" t="s">
        <v>156</v>
      </c>
      <c r="C62" s="11" t="s">
        <v>73</v>
      </c>
      <c r="D62" s="11" t="s">
        <v>167</v>
      </c>
      <c r="E62" s="10">
        <v>5</v>
      </c>
      <c r="F62" s="10">
        <v>1</v>
      </c>
      <c r="G62" s="10">
        <v>6</v>
      </c>
    </row>
    <row r="63" spans="1:7" x14ac:dyDescent="0.2">
      <c r="A63" s="11" t="s">
        <v>185</v>
      </c>
      <c r="B63" s="11"/>
      <c r="C63" s="11"/>
      <c r="D63" s="11"/>
      <c r="E63" s="10">
        <v>20</v>
      </c>
      <c r="F63" s="10">
        <v>4</v>
      </c>
      <c r="G63" s="10">
        <v>24</v>
      </c>
    </row>
    <row r="64" spans="1:7" x14ac:dyDescent="0.2">
      <c r="A64" s="11"/>
      <c r="B64" s="11"/>
      <c r="C64" s="11"/>
      <c r="D64" s="11"/>
      <c r="E64" s="10"/>
      <c r="F64" s="10"/>
      <c r="G64" s="10"/>
    </row>
    <row r="65" spans="1:7" x14ac:dyDescent="0.2">
      <c r="A65" s="11" t="s">
        <v>99</v>
      </c>
      <c r="B65" s="11" t="s">
        <v>70</v>
      </c>
      <c r="C65" s="11" t="s">
        <v>71</v>
      </c>
      <c r="D65" s="11" t="s">
        <v>72</v>
      </c>
      <c r="E65" s="10">
        <v>12</v>
      </c>
      <c r="F65" s="10">
        <v>20</v>
      </c>
      <c r="G65" s="10">
        <v>32</v>
      </c>
    </row>
    <row r="66" spans="1:7" x14ac:dyDescent="0.2">
      <c r="A66" s="11"/>
      <c r="B66" s="11"/>
      <c r="C66" s="11"/>
      <c r="D66" s="11"/>
      <c r="E66" s="10"/>
      <c r="F66" s="10"/>
      <c r="G66" s="10"/>
    </row>
    <row r="67" spans="1:7" x14ac:dyDescent="0.2">
      <c r="A67" s="11" t="s">
        <v>168</v>
      </c>
      <c r="B67" s="11" t="s">
        <v>169</v>
      </c>
      <c r="C67" s="11" t="s">
        <v>71</v>
      </c>
      <c r="D67" s="11" t="s">
        <v>170</v>
      </c>
      <c r="E67" s="10">
        <v>2</v>
      </c>
      <c r="F67" s="10">
        <v>5</v>
      </c>
      <c r="G67" s="10">
        <v>7</v>
      </c>
    </row>
    <row r="68" spans="1:7" x14ac:dyDescent="0.2">
      <c r="A68" s="11"/>
      <c r="B68" s="11" t="s">
        <v>171</v>
      </c>
      <c r="C68" s="11" t="s">
        <v>59</v>
      </c>
      <c r="D68" s="11" t="s">
        <v>172</v>
      </c>
      <c r="E68" s="10">
        <v>3</v>
      </c>
      <c r="F68" s="10">
        <v>1</v>
      </c>
      <c r="G68" s="10">
        <v>4</v>
      </c>
    </row>
    <row r="69" spans="1:7" x14ac:dyDescent="0.2">
      <c r="A69" s="11" t="s">
        <v>173</v>
      </c>
      <c r="B69" s="11"/>
      <c r="C69" s="11"/>
      <c r="D69" s="11"/>
      <c r="E69" s="10">
        <v>5</v>
      </c>
      <c r="F69" s="10">
        <v>6</v>
      </c>
      <c r="G69" s="10">
        <v>11</v>
      </c>
    </row>
    <row r="70" spans="1:7" x14ac:dyDescent="0.2">
      <c r="A70" s="11"/>
      <c r="B70" s="11"/>
      <c r="C70" s="11"/>
      <c r="D70" s="11"/>
      <c r="E70" s="10"/>
      <c r="F70" s="10"/>
      <c r="G70" s="10"/>
    </row>
    <row r="71" spans="1:7" x14ac:dyDescent="0.2">
      <c r="A71" s="11" t="s">
        <v>101</v>
      </c>
      <c r="B71" s="11" t="s">
        <v>11</v>
      </c>
      <c r="C71" s="11" t="s">
        <v>71</v>
      </c>
      <c r="D71" s="11" t="s">
        <v>12</v>
      </c>
      <c r="E71" s="10">
        <v>10</v>
      </c>
      <c r="F71" s="10">
        <v>16</v>
      </c>
      <c r="G71" s="10">
        <v>26</v>
      </c>
    </row>
    <row r="72" spans="1:7" x14ac:dyDescent="0.2">
      <c r="A72" s="11"/>
      <c r="B72" s="11" t="s">
        <v>74</v>
      </c>
      <c r="C72" s="11" t="s">
        <v>75</v>
      </c>
      <c r="D72" s="11" t="s">
        <v>76</v>
      </c>
      <c r="E72" s="10">
        <v>1</v>
      </c>
      <c r="F72" s="10">
        <v>1</v>
      </c>
      <c r="G72" s="10">
        <v>2</v>
      </c>
    </row>
    <row r="73" spans="1:7" x14ac:dyDescent="0.2">
      <c r="A73" s="11"/>
      <c r="B73" s="11"/>
      <c r="C73" s="11" t="s">
        <v>71</v>
      </c>
      <c r="D73" s="11" t="s">
        <v>76</v>
      </c>
      <c r="E73" s="10">
        <v>9</v>
      </c>
      <c r="F73" s="10">
        <v>6</v>
      </c>
      <c r="G73" s="10">
        <v>15</v>
      </c>
    </row>
    <row r="74" spans="1:7" x14ac:dyDescent="0.2">
      <c r="A74" s="11"/>
      <c r="B74" s="11" t="s">
        <v>81</v>
      </c>
      <c r="C74" s="11" t="s">
        <v>73</v>
      </c>
      <c r="D74" s="11" t="s">
        <v>82</v>
      </c>
      <c r="E74" s="10">
        <v>3</v>
      </c>
      <c r="F74" s="10">
        <v>1</v>
      </c>
      <c r="G74" s="10">
        <v>4</v>
      </c>
    </row>
    <row r="75" spans="1:7" x14ac:dyDescent="0.2">
      <c r="A75" s="11" t="s">
        <v>186</v>
      </c>
      <c r="B75" s="11"/>
      <c r="C75" s="11"/>
      <c r="D75" s="11"/>
      <c r="E75" s="10">
        <v>23</v>
      </c>
      <c r="F75" s="10">
        <v>24</v>
      </c>
      <c r="G75" s="10">
        <v>47</v>
      </c>
    </row>
    <row r="76" spans="1:7" x14ac:dyDescent="0.2">
      <c r="A76" s="11"/>
      <c r="B76" s="11"/>
      <c r="C76" s="11"/>
      <c r="D76" s="11"/>
      <c r="E76" s="10"/>
      <c r="F76" s="10"/>
      <c r="G76" s="10"/>
    </row>
    <row r="77" spans="1:7" x14ac:dyDescent="0.2">
      <c r="A77" s="11" t="s">
        <v>13</v>
      </c>
      <c r="B77" s="11" t="s">
        <v>123</v>
      </c>
      <c r="C77" s="11" t="s">
        <v>59</v>
      </c>
      <c r="D77" s="11" t="s">
        <v>124</v>
      </c>
      <c r="E77" s="10">
        <v>15</v>
      </c>
      <c r="F77" s="10">
        <v>2</v>
      </c>
      <c r="G77" s="10">
        <v>17</v>
      </c>
    </row>
    <row r="78" spans="1:7" x14ac:dyDescent="0.2">
      <c r="A78" s="11"/>
      <c r="B78" s="11" t="s">
        <v>14</v>
      </c>
      <c r="C78" s="11" t="s">
        <v>73</v>
      </c>
      <c r="D78" s="11" t="s">
        <v>15</v>
      </c>
      <c r="E78" s="10">
        <v>7</v>
      </c>
      <c r="F78" s="10">
        <v>8</v>
      </c>
      <c r="G78" s="10">
        <v>15</v>
      </c>
    </row>
    <row r="79" spans="1:7" x14ac:dyDescent="0.2">
      <c r="A79" s="11" t="s">
        <v>187</v>
      </c>
      <c r="B79" s="11"/>
      <c r="C79" s="11"/>
      <c r="D79" s="11"/>
      <c r="E79" s="10">
        <v>22</v>
      </c>
      <c r="F79" s="10">
        <v>10</v>
      </c>
      <c r="G79" s="10">
        <v>32</v>
      </c>
    </row>
    <row r="80" spans="1:7" x14ac:dyDescent="0.2">
      <c r="A80" s="11"/>
      <c r="B80" s="11"/>
      <c r="C80" s="11"/>
      <c r="D80" s="11"/>
      <c r="E80" s="10"/>
      <c r="F80" s="10"/>
      <c r="G80" s="10"/>
    </row>
    <row r="81" spans="1:7" x14ac:dyDescent="0.2">
      <c r="A81" s="11" t="s">
        <v>16</v>
      </c>
      <c r="B81" s="11" t="s">
        <v>77</v>
      </c>
      <c r="C81" s="11" t="s">
        <v>73</v>
      </c>
      <c r="D81" s="11" t="s">
        <v>78</v>
      </c>
      <c r="E81" s="10">
        <v>2</v>
      </c>
      <c r="F81" s="10"/>
      <c r="G81" s="10">
        <v>2</v>
      </c>
    </row>
    <row r="82" spans="1:7" x14ac:dyDescent="0.2">
      <c r="A82" s="11"/>
      <c r="B82" s="11" t="s">
        <v>79</v>
      </c>
      <c r="C82" s="11" t="s">
        <v>73</v>
      </c>
      <c r="D82" s="11" t="s">
        <v>80</v>
      </c>
      <c r="E82" s="10"/>
      <c r="F82" s="10">
        <v>8</v>
      </c>
      <c r="G82" s="10">
        <v>8</v>
      </c>
    </row>
    <row r="83" spans="1:7" x14ac:dyDescent="0.2">
      <c r="A83" s="11" t="s">
        <v>188</v>
      </c>
      <c r="B83" s="11"/>
      <c r="C83" s="11"/>
      <c r="D83" s="11"/>
      <c r="E83" s="10">
        <v>2</v>
      </c>
      <c r="F83" s="10">
        <v>8</v>
      </c>
      <c r="G83" s="10">
        <v>10</v>
      </c>
    </row>
    <row r="84" spans="1:7" x14ac:dyDescent="0.2">
      <c r="A84" s="11"/>
      <c r="B84" s="11"/>
      <c r="C84" s="11"/>
      <c r="D84" s="11"/>
      <c r="E84" s="10"/>
      <c r="F84" s="10"/>
      <c r="G84" s="10"/>
    </row>
    <row r="85" spans="1:7" x14ac:dyDescent="0.2">
      <c r="A85" s="11" t="s">
        <v>17</v>
      </c>
      <c r="B85" s="11" t="s">
        <v>125</v>
      </c>
      <c r="C85" s="11" t="s">
        <v>75</v>
      </c>
      <c r="D85" s="11" t="s">
        <v>126</v>
      </c>
      <c r="E85" s="10"/>
      <c r="F85" s="10">
        <v>6</v>
      </c>
      <c r="G85" s="10">
        <v>6</v>
      </c>
    </row>
    <row r="86" spans="1:7" x14ac:dyDescent="0.2">
      <c r="A86" s="11"/>
      <c r="B86" s="11" t="s">
        <v>132</v>
      </c>
      <c r="C86" s="11" t="s">
        <v>133</v>
      </c>
      <c r="D86" s="11" t="s">
        <v>134</v>
      </c>
      <c r="E86" s="10">
        <v>32</v>
      </c>
      <c r="F86" s="10">
        <v>47</v>
      </c>
      <c r="G86" s="10">
        <v>79</v>
      </c>
    </row>
    <row r="87" spans="1:7" x14ac:dyDescent="0.2">
      <c r="A87" s="11"/>
      <c r="B87" s="11" t="s">
        <v>154</v>
      </c>
      <c r="C87" s="11" t="s">
        <v>131</v>
      </c>
      <c r="D87" s="11" t="s">
        <v>155</v>
      </c>
      <c r="E87" s="10"/>
      <c r="F87" s="10">
        <v>6</v>
      </c>
      <c r="G87" s="10">
        <v>6</v>
      </c>
    </row>
    <row r="88" spans="1:7" x14ac:dyDescent="0.2">
      <c r="A88" s="11" t="s">
        <v>189</v>
      </c>
      <c r="B88" s="11"/>
      <c r="C88" s="11"/>
      <c r="D88" s="11"/>
      <c r="E88" s="10">
        <v>32</v>
      </c>
      <c r="F88" s="10">
        <v>59</v>
      </c>
      <c r="G88" s="10">
        <v>91</v>
      </c>
    </row>
    <row r="90" spans="1:7" ht="15.75" x14ac:dyDescent="0.25">
      <c r="A90" s="4" t="s">
        <v>105</v>
      </c>
      <c r="E90" s="7">
        <f t="shared" ref="E90:F90" si="7">SUM(E88,E83,E79,E75,E69,E65,E63,E57,E55)</f>
        <v>134</v>
      </c>
      <c r="F90" s="7">
        <f t="shared" si="7"/>
        <v>151</v>
      </c>
      <c r="G90" s="7">
        <f>SUM(G88,G83,G79,G75,G69,G65,G63,G57,G55)</f>
        <v>285</v>
      </c>
    </row>
    <row r="91" spans="1:7" ht="15.75" x14ac:dyDescent="0.25">
      <c r="A91" s="4"/>
      <c r="E91" s="7"/>
      <c r="F91" s="7"/>
      <c r="G91" s="7"/>
    </row>
    <row r="92" spans="1:7" x14ac:dyDescent="0.2">
      <c r="A92" s="4" t="s">
        <v>111</v>
      </c>
    </row>
    <row r="93" spans="1:7" x14ac:dyDescent="0.2">
      <c r="A93" s="11" t="s">
        <v>24</v>
      </c>
      <c r="B93" s="11" t="s">
        <v>93</v>
      </c>
      <c r="C93" s="11" t="s">
        <v>92</v>
      </c>
      <c r="D93" s="11" t="s">
        <v>94</v>
      </c>
      <c r="E93" s="10">
        <v>12</v>
      </c>
      <c r="F93" s="10">
        <v>16</v>
      </c>
      <c r="G93" s="10">
        <v>28</v>
      </c>
    </row>
    <row r="94" spans="1:7" x14ac:dyDescent="0.2">
      <c r="A94" s="11"/>
      <c r="B94" s="11"/>
      <c r="C94" s="11"/>
      <c r="D94" s="11"/>
      <c r="E94" s="10"/>
      <c r="F94" s="10"/>
      <c r="G94" s="10"/>
    </row>
    <row r="95" spans="1:7" x14ac:dyDescent="0.2">
      <c r="A95" s="11" t="s">
        <v>26</v>
      </c>
      <c r="B95" s="11" t="s">
        <v>25</v>
      </c>
      <c r="C95" s="11" t="s">
        <v>83</v>
      </c>
      <c r="D95" s="11" t="s">
        <v>26</v>
      </c>
      <c r="E95" s="10">
        <v>6</v>
      </c>
      <c r="F95" s="10">
        <v>6</v>
      </c>
      <c r="G95" s="10">
        <v>12</v>
      </c>
    </row>
    <row r="96" spans="1:7" x14ac:dyDescent="0.2">
      <c r="A96" s="11"/>
      <c r="B96" s="11"/>
      <c r="C96" s="11"/>
      <c r="D96" s="11"/>
      <c r="E96" s="10"/>
      <c r="F96" s="10"/>
      <c r="G96" s="10"/>
    </row>
    <row r="97" spans="1:7" x14ac:dyDescent="0.2">
      <c r="A97" s="11" t="s">
        <v>190</v>
      </c>
      <c r="B97" s="11" t="s">
        <v>95</v>
      </c>
      <c r="C97" s="11" t="s">
        <v>83</v>
      </c>
      <c r="D97" s="11" t="s">
        <v>27</v>
      </c>
      <c r="E97" s="10">
        <v>3</v>
      </c>
      <c r="F97" s="10">
        <v>15</v>
      </c>
      <c r="G97" s="10">
        <v>18</v>
      </c>
    </row>
    <row r="98" spans="1:7" x14ac:dyDescent="0.2">
      <c r="A98" s="11"/>
      <c r="B98" s="11" t="s">
        <v>20</v>
      </c>
      <c r="C98" s="11" t="s">
        <v>92</v>
      </c>
      <c r="D98" s="11" t="s">
        <v>21</v>
      </c>
      <c r="E98" s="10">
        <v>3</v>
      </c>
      <c r="F98" s="10">
        <v>5</v>
      </c>
      <c r="G98" s="10">
        <v>8</v>
      </c>
    </row>
    <row r="99" spans="1:7" x14ac:dyDescent="0.2">
      <c r="A99" s="11" t="s">
        <v>191</v>
      </c>
      <c r="B99" s="11"/>
      <c r="C99" s="11"/>
      <c r="D99" s="11"/>
      <c r="E99" s="10">
        <v>6</v>
      </c>
      <c r="F99" s="10">
        <v>20</v>
      </c>
      <c r="G99" s="10">
        <v>26</v>
      </c>
    </row>
    <row r="100" spans="1:7" x14ac:dyDescent="0.2">
      <c r="A100" s="11"/>
      <c r="B100" s="11"/>
      <c r="C100" s="11"/>
      <c r="D100" s="11"/>
      <c r="E100" s="10"/>
      <c r="F100" s="10"/>
      <c r="G100" s="10"/>
    </row>
    <row r="101" spans="1:7" x14ac:dyDescent="0.2">
      <c r="A101" s="11" t="s">
        <v>135</v>
      </c>
      <c r="B101" s="11" t="s">
        <v>136</v>
      </c>
      <c r="C101" s="11" t="s">
        <v>83</v>
      </c>
      <c r="D101" s="11" t="s">
        <v>137</v>
      </c>
      <c r="E101" s="10">
        <v>53</v>
      </c>
      <c r="F101" s="10">
        <v>27</v>
      </c>
      <c r="G101" s="10">
        <v>80</v>
      </c>
    </row>
    <row r="102" spans="1:7" x14ac:dyDescent="0.2">
      <c r="A102" s="11"/>
      <c r="B102" s="11"/>
      <c r="C102" s="11"/>
      <c r="D102" s="11"/>
      <c r="E102" s="10"/>
      <c r="F102" s="10"/>
      <c r="G102" s="10"/>
    </row>
    <row r="103" spans="1:7" x14ac:dyDescent="0.2">
      <c r="A103" s="11" t="s">
        <v>127</v>
      </c>
      <c r="B103" s="11" t="s">
        <v>84</v>
      </c>
      <c r="C103" s="11" t="s">
        <v>83</v>
      </c>
      <c r="D103" s="11" t="s">
        <v>85</v>
      </c>
      <c r="E103" s="10">
        <v>15</v>
      </c>
      <c r="F103" s="10">
        <v>50</v>
      </c>
      <c r="G103" s="10">
        <v>65</v>
      </c>
    </row>
    <row r="104" spans="1:7" x14ac:dyDescent="0.2">
      <c r="A104" s="11"/>
      <c r="B104" s="11" t="s">
        <v>86</v>
      </c>
      <c r="C104" s="11" t="s">
        <v>87</v>
      </c>
      <c r="D104" s="11" t="s">
        <v>88</v>
      </c>
      <c r="E104" s="10"/>
      <c r="F104" s="10">
        <v>3</v>
      </c>
      <c r="G104" s="10">
        <v>3</v>
      </c>
    </row>
    <row r="105" spans="1:7" x14ac:dyDescent="0.2">
      <c r="A105" s="11"/>
      <c r="B105" s="11" t="s">
        <v>89</v>
      </c>
      <c r="C105" s="11" t="s">
        <v>90</v>
      </c>
      <c r="D105" s="11" t="s">
        <v>91</v>
      </c>
      <c r="E105" s="10">
        <v>4</v>
      </c>
      <c r="F105" s="10">
        <v>21</v>
      </c>
      <c r="G105" s="10">
        <v>25</v>
      </c>
    </row>
    <row r="106" spans="1:7" x14ac:dyDescent="0.2">
      <c r="A106" s="11" t="s">
        <v>192</v>
      </c>
      <c r="B106" s="11"/>
      <c r="C106" s="11"/>
      <c r="D106" s="11"/>
      <c r="E106" s="10">
        <v>19</v>
      </c>
      <c r="F106" s="10">
        <v>74</v>
      </c>
      <c r="G106" s="10">
        <v>93</v>
      </c>
    </row>
    <row r="107" spans="1:7" x14ac:dyDescent="0.2">
      <c r="A107" s="11"/>
      <c r="B107" s="11"/>
      <c r="C107" s="11"/>
      <c r="D107" s="11"/>
      <c r="E107" s="10"/>
      <c r="F107" s="10"/>
      <c r="G107" s="10"/>
    </row>
    <row r="108" spans="1:7" x14ac:dyDescent="0.2">
      <c r="A108" s="11" t="s">
        <v>102</v>
      </c>
      <c r="B108" s="11" t="s">
        <v>18</v>
      </c>
      <c r="C108" s="11" t="s">
        <v>92</v>
      </c>
      <c r="D108" s="11" t="s">
        <v>19</v>
      </c>
      <c r="E108" s="10">
        <v>45</v>
      </c>
      <c r="F108" s="10"/>
      <c r="G108" s="10">
        <v>45</v>
      </c>
    </row>
    <row r="110" spans="1:7" ht="15.75" x14ac:dyDescent="0.25">
      <c r="A110" s="4" t="s">
        <v>111</v>
      </c>
      <c r="E110" s="7">
        <f t="shared" ref="E110:F110" si="8">SUM(E108,E106,E101,E99,E95,E93)</f>
        <v>141</v>
      </c>
      <c r="F110" s="7">
        <f t="shared" si="8"/>
        <v>143</v>
      </c>
      <c r="G110" s="7">
        <f>SUM(G108,G106,G101,G99,G95,G93)</f>
        <v>284</v>
      </c>
    </row>
    <row r="112" spans="1:7" x14ac:dyDescent="0.2">
      <c r="A112" s="4" t="s">
        <v>97</v>
      </c>
    </row>
    <row r="114" spans="1:7" x14ac:dyDescent="0.2">
      <c r="A114" s="11" t="s">
        <v>97</v>
      </c>
      <c r="B114" s="11" t="s">
        <v>61</v>
      </c>
      <c r="C114" s="11" t="s">
        <v>118</v>
      </c>
      <c r="D114" s="11" t="s">
        <v>62</v>
      </c>
      <c r="E114" s="10"/>
      <c r="F114" s="10">
        <v>24</v>
      </c>
      <c r="G114" s="10">
        <v>24</v>
      </c>
    </row>
    <row r="115" spans="1:7" x14ac:dyDescent="0.2">
      <c r="A115" s="11"/>
      <c r="B115" s="11" t="s">
        <v>195</v>
      </c>
      <c r="C115" s="11" t="s">
        <v>196</v>
      </c>
      <c r="D115" s="11" t="s">
        <v>197</v>
      </c>
      <c r="E115" s="10">
        <v>7</v>
      </c>
      <c r="F115" s="10">
        <v>0</v>
      </c>
      <c r="G115" s="10">
        <v>7</v>
      </c>
    </row>
    <row r="116" spans="1:7" x14ac:dyDescent="0.2">
      <c r="A116" s="11"/>
      <c r="B116" s="11" t="s">
        <v>63</v>
      </c>
      <c r="C116" s="11" t="s">
        <v>64</v>
      </c>
      <c r="D116" s="11" t="s">
        <v>65</v>
      </c>
      <c r="E116" s="10">
        <v>2</v>
      </c>
      <c r="F116" s="10">
        <v>4</v>
      </c>
      <c r="G116" s="10">
        <v>6</v>
      </c>
    </row>
    <row r="117" spans="1:7" x14ac:dyDescent="0.2">
      <c r="A117" s="11"/>
      <c r="B117" s="11"/>
      <c r="C117" s="11" t="s">
        <v>66</v>
      </c>
      <c r="D117" s="11" t="s">
        <v>65</v>
      </c>
      <c r="E117" s="10">
        <v>16</v>
      </c>
      <c r="F117" s="10">
        <v>36</v>
      </c>
      <c r="G117" s="10">
        <v>52</v>
      </c>
    </row>
    <row r="118" spans="1:7" x14ac:dyDescent="0.2">
      <c r="A118" s="11"/>
      <c r="B118" s="11" t="s">
        <v>67</v>
      </c>
      <c r="C118" s="11" t="s">
        <v>68</v>
      </c>
      <c r="D118" s="11" t="s">
        <v>69</v>
      </c>
      <c r="E118" s="10"/>
      <c r="F118" s="10">
        <v>3</v>
      </c>
      <c r="G118" s="10">
        <v>3</v>
      </c>
    </row>
    <row r="119" spans="1:7" x14ac:dyDescent="0.2">
      <c r="A119" s="11" t="s">
        <v>193</v>
      </c>
      <c r="E119" s="1">
        <f>SUM(E114:E118)</f>
        <v>25</v>
      </c>
      <c r="F119" s="1">
        <f>SUM(F114:F118)</f>
        <v>67</v>
      </c>
      <c r="G119" s="1">
        <f>SUM(G114:G118)</f>
        <v>92</v>
      </c>
    </row>
    <row r="121" spans="1:7" ht="15.75" x14ac:dyDescent="0.25">
      <c r="A121" s="12" t="s">
        <v>139</v>
      </c>
      <c r="B121" s="12"/>
      <c r="C121" s="12"/>
      <c r="D121" s="12"/>
      <c r="E121" s="13">
        <f t="shared" ref="E121:F121" si="9">SUM(E119,E110,E90,E52,E20)</f>
        <v>483</v>
      </c>
      <c r="F121" s="13">
        <f t="shared" si="9"/>
        <v>693</v>
      </c>
      <c r="G121" s="13">
        <f>SUM(G119,G110,G90,G52,G20)</f>
        <v>1176</v>
      </c>
    </row>
    <row r="123" spans="1:7" x14ac:dyDescent="0.2">
      <c r="A123" s="1" t="s">
        <v>198</v>
      </c>
      <c r="B123" s="11" t="s">
        <v>61</v>
      </c>
      <c r="C123" s="11" t="s">
        <v>118</v>
      </c>
      <c r="D123" s="11" t="s">
        <v>62</v>
      </c>
      <c r="E123" s="10">
        <v>10</v>
      </c>
      <c r="F123" s="10">
        <v>0</v>
      </c>
      <c r="G123" s="10">
        <v>10</v>
      </c>
    </row>
    <row r="125" spans="1:7" ht="15.75" x14ac:dyDescent="0.25">
      <c r="A125" s="7" t="s">
        <v>138</v>
      </c>
      <c r="B125" s="1" t="s">
        <v>128</v>
      </c>
      <c r="C125" s="1" t="s">
        <v>118</v>
      </c>
      <c r="D125" s="1" t="s">
        <v>157</v>
      </c>
      <c r="E125" s="10">
        <v>11</v>
      </c>
      <c r="F125" s="10">
        <v>112</v>
      </c>
      <c r="G125" s="10">
        <v>123</v>
      </c>
    </row>
    <row r="126" spans="1:7" x14ac:dyDescent="0.2">
      <c r="B126" s="1" t="s">
        <v>63</v>
      </c>
      <c r="C126" s="1" t="s">
        <v>64</v>
      </c>
      <c r="D126" s="1" t="s">
        <v>65</v>
      </c>
      <c r="E126" s="10"/>
      <c r="F126" s="10">
        <v>1</v>
      </c>
      <c r="G126" s="10">
        <v>1</v>
      </c>
    </row>
    <row r="127" spans="1:7" x14ac:dyDescent="0.2">
      <c r="C127" s="1" t="s">
        <v>66</v>
      </c>
      <c r="D127" s="1" t="s">
        <v>65</v>
      </c>
      <c r="E127" s="10">
        <v>17</v>
      </c>
      <c r="F127" s="10">
        <v>281</v>
      </c>
      <c r="G127" s="10">
        <f>SUM(E127:F127)</f>
        <v>298</v>
      </c>
    </row>
    <row r="128" spans="1:7" x14ac:dyDescent="0.2">
      <c r="A128" s="1" t="s">
        <v>110</v>
      </c>
      <c r="E128" s="1">
        <f t="shared" ref="E128:F128" si="10">SUM(E125:E127)</f>
        <v>28</v>
      </c>
      <c r="F128" s="1">
        <f t="shared" si="10"/>
        <v>394</v>
      </c>
      <c r="G128" s="1">
        <f>SUM(G125:G127)</f>
        <v>422</v>
      </c>
    </row>
    <row r="131" spans="1:8" ht="15.75" x14ac:dyDescent="0.25">
      <c r="A131" s="7" t="s">
        <v>194</v>
      </c>
      <c r="E131" s="8">
        <f>SUM(E121,E128,E123)</f>
        <v>521</v>
      </c>
      <c r="F131" s="8">
        <f t="shared" ref="F131:G131" si="11">SUM(F121,F128,F123)</f>
        <v>1087</v>
      </c>
      <c r="G131" s="8">
        <f t="shared" si="11"/>
        <v>1608</v>
      </c>
    </row>
    <row r="132" spans="1:8" ht="15.75" x14ac:dyDescent="0.25">
      <c r="A132" s="7"/>
      <c r="E132" s="8"/>
      <c r="F132" s="8"/>
      <c r="G132" s="8"/>
    </row>
    <row r="134" spans="1:8" s="15" customFormat="1" ht="15.75" x14ac:dyDescent="0.25">
      <c r="A134" s="16" t="s">
        <v>175</v>
      </c>
      <c r="B134" s="16"/>
      <c r="C134" s="16"/>
      <c r="D134" s="16"/>
      <c r="E134" s="16"/>
      <c r="F134" s="16"/>
      <c r="G134" s="16"/>
      <c r="H134" s="16"/>
    </row>
    <row r="135" spans="1:8" s="15" customFormat="1" ht="15.75" x14ac:dyDescent="0.25">
      <c r="A135" s="16" t="s">
        <v>114</v>
      </c>
      <c r="B135" s="16"/>
      <c r="C135" s="16"/>
      <c r="D135" s="16"/>
      <c r="E135" s="16"/>
      <c r="F135" s="16"/>
      <c r="G135" s="16"/>
      <c r="H135" s="16"/>
    </row>
  </sheetData>
  <sheetProtection algorithmName="SHA-512" hashValue="WF+RCRJw4ogzdILEXbrhAf+evMxTe3clVPzD7qITH3DhnukPyPaRnmtX4CbYejsS0QgZILkT8Pi5J5gIsLe7pA==" saltValue="p1YaVloMrHmdKxw33jAHaw==" spinCount="100000" sheet="1" objects="1" scenarios="1"/>
  <mergeCells count="5">
    <mergeCell ref="A1:G1"/>
    <mergeCell ref="A2:G2"/>
    <mergeCell ref="A3:G3"/>
    <mergeCell ref="A134:H134"/>
    <mergeCell ref="A135:H135"/>
  </mergeCells>
  <hyperlinks>
    <hyperlink ref="A134:D134" r:id="rId1" display="[Fall 2001 - Fact Sheet]"/>
    <hyperlink ref="A135:D135" r:id="rId2" display="[Institutional Research Home]"/>
    <hyperlink ref="A134:H134" r:id="rId3" display="[Fall 2014 - Fact Sheet]"/>
    <hyperlink ref="A135:H135" r:id="rId4" display="[Institutional Research Home]"/>
  </hyperlinks>
  <pageMargins left="0.7" right="0.7" top="0.75" bottom="0.75" header="0.3" footer="0.3"/>
  <pageSetup scale="65" orientation="portrait" r:id="rId5"/>
  <rowBreaks count="2" manualBreakCount="2">
    <brk id="52" max="6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GR_Status</vt:lpstr>
      <vt:lpstr>GR_Status!Print_Area</vt:lpstr>
      <vt:lpstr>GR_Status!Print_Titles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Bonn, Michelle</cp:lastModifiedBy>
  <cp:lastPrinted>2014-10-23T20:48:54Z</cp:lastPrinted>
  <dcterms:created xsi:type="dcterms:W3CDTF">2009-11-05T19:49:47Z</dcterms:created>
  <dcterms:modified xsi:type="dcterms:W3CDTF">2015-11-23T15:18:35Z</dcterms:modified>
</cp:coreProperties>
</file>